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<sst xmlns="http://schemas.openxmlformats.org/spreadsheetml/2006/main" count="29" uniqueCount="28">
  <si>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vettore V1 con angolo N-E a1</t>
  </si>
  <si>
    <t>V1</t>
  </si>
  <si>
    <t>V2</t>
  </si>
  <si>
    <t>a1</t>
  </si>
  <si>
    <t>a2</t>
  </si>
  <si>
    <t>vettore V2 con angolo da S-E a2</t>
  </si>
  <si>
    <t>calcolare vettore risultante V</t>
  </si>
  <si>
    <t>V</t>
  </si>
  <si>
    <t>a</t>
  </si>
  <si>
    <t>(90-a1)+a2</t>
  </si>
  <si>
    <t>radianti</t>
  </si>
  <si>
    <t>b</t>
  </si>
  <si>
    <t>V = radq(V1^2+V2^2-2*V1*V2*cos(b))</t>
  </si>
  <si>
    <t>180-b</t>
  </si>
  <si>
    <t>calcolo angolo tra vettori b</t>
  </si>
  <si>
    <t>calcoli parziali</t>
  </si>
  <si>
    <t>V1^2</t>
  </si>
  <si>
    <t>V2^2</t>
  </si>
  <si>
    <t>2*V1*v2</t>
  </si>
  <si>
    <t>cos(b)</t>
  </si>
  <si>
    <t>V1^2 + V2^2 - 2*V1*V2*cos(b)</t>
  </si>
  <si>
    <t>radq(risultato)</t>
  </si>
  <si>
    <t>V1=radq(V^2+V2^2 - 2*V*V2*cos(k))</t>
  </si>
  <si>
    <t>cos(k) = (V^2 + V2^2-V1^2 )/(2*V*V2)</t>
  </si>
  <si>
    <t>arccos(k)</t>
  </si>
  <si>
    <t>gradi</t>
  </si>
  <si>
    <t>a=a2-k</t>
  </si>
  <si>
    <t>applico Carnot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</si>
</sst>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2" fillId="2" borderId="0" xfId="0" applyFont="1" applyFill="1" applyAlignment="1" quotePrefix="1">
      <alignment horizontal="left"/>
    </xf>
    <xf numFmtId="0" fontId="2" fillId="2" borderId="0" xfId="0" applyFont="1" applyFill="1" applyAlignment="1">
      <alignment/>
    </xf>
    <xf numFmtId="0" fontId="0" fillId="3" borderId="0" xfId="0" applyFill="1" applyAlignment="1" quotePrefix="1">
      <alignment horizontal="left"/>
    </xf>
    <xf numFmtId="0" fontId="0" fillId="3" borderId="0" xfId="0" applyFill="1" applyAlignment="1">
      <alignment/>
    </xf>
    <xf numFmtId="0" fontId="2" fillId="4" borderId="0" xfId="0" applyFont="1" applyFill="1" applyAlignment="1" quotePrefix="1">
      <alignment horizontal="left"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 quotePrefix="1">
      <alignment horizontal="left"/>
    </xf>
    <xf numFmtId="0" fontId="0" fillId="5" borderId="0" xfId="0" applyFill="1" applyAlignment="1">
      <alignment/>
    </xf>
    <xf numFmtId="0" fontId="2" fillId="6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5" borderId="0" xfId="0" applyFont="1" applyFill="1" applyAlignment="1" quotePrefix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2</xdr:row>
      <xdr:rowOff>171450</xdr:rowOff>
    </xdr:from>
    <xdr:to>
      <xdr:col>6</xdr:col>
      <xdr:colOff>685800</xdr:colOff>
      <xdr:row>3</xdr:row>
      <xdr:rowOff>104775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6067425" y="666750"/>
          <a:ext cx="2857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V1</a:t>
          </a:r>
        </a:p>
      </xdr:txBody>
    </xdr:sp>
    <xdr:clientData/>
  </xdr:twoCellAnchor>
  <xdr:twoCellAnchor>
    <xdr:from>
      <xdr:col>6</xdr:col>
      <xdr:colOff>409575</xdr:colOff>
      <xdr:row>13</xdr:row>
      <xdr:rowOff>66675</xdr:rowOff>
    </xdr:from>
    <xdr:to>
      <xdr:col>6</xdr:col>
      <xdr:colOff>723900</xdr:colOff>
      <xdr:row>14</xdr:row>
      <xdr:rowOff>76200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6076950" y="32861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V2</a:t>
          </a:r>
        </a:p>
      </xdr:txBody>
    </xdr:sp>
    <xdr:clientData/>
  </xdr:twoCellAnchor>
  <xdr:twoCellAnchor>
    <xdr:from>
      <xdr:col>5</xdr:col>
      <xdr:colOff>85725</xdr:colOff>
      <xdr:row>3</xdr:row>
      <xdr:rowOff>228600</xdr:rowOff>
    </xdr:from>
    <xdr:to>
      <xdr:col>5</xdr:col>
      <xdr:colOff>342900</xdr:colOff>
      <xdr:row>4</xdr:row>
      <xdr:rowOff>228600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5143500" y="971550"/>
          <a:ext cx="2571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a1</a:t>
          </a:r>
        </a:p>
      </xdr:txBody>
    </xdr:sp>
    <xdr:clientData/>
  </xdr:twoCellAnchor>
  <xdr:twoCellAnchor>
    <xdr:from>
      <xdr:col>5</xdr:col>
      <xdr:colOff>209550</xdr:colOff>
      <xdr:row>7</xdr:row>
      <xdr:rowOff>104775</xdr:rowOff>
    </xdr:from>
    <xdr:to>
      <xdr:col>5</xdr:col>
      <xdr:colOff>571500</xdr:colOff>
      <xdr:row>8</xdr:row>
      <xdr:rowOff>114300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267325" y="1838325"/>
          <a:ext cx="361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a2</a:t>
          </a:r>
        </a:p>
      </xdr:txBody>
    </xdr:sp>
    <xdr:clientData/>
  </xdr:twoCellAnchor>
  <xdr:twoCellAnchor>
    <xdr:from>
      <xdr:col>6</xdr:col>
      <xdr:colOff>285750</xdr:colOff>
      <xdr:row>7</xdr:row>
      <xdr:rowOff>38100</xdr:rowOff>
    </xdr:from>
    <xdr:to>
      <xdr:col>6</xdr:col>
      <xdr:colOff>590550</xdr:colOff>
      <xdr:row>8</xdr:row>
      <xdr:rowOff>28575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5953125" y="1771650"/>
          <a:ext cx="304800" cy="238125"/>
        </a:xfrm>
        <a:prstGeom prst="rect">
          <a:avLst/>
        </a:prstGeom>
        <a:solidFill>
          <a:srgbClr val="FFFF00"/>
        </a:solidFill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19050</xdr:colOff>
      <xdr:row>7</xdr:row>
      <xdr:rowOff>161925</xdr:rowOff>
    </xdr:from>
    <xdr:to>
      <xdr:col>7</xdr:col>
      <xdr:colOff>276225</xdr:colOff>
      <xdr:row>8</xdr:row>
      <xdr:rowOff>123825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6524625" y="1895475"/>
          <a:ext cx="257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</a:t>
          </a:r>
        </a:p>
      </xdr:txBody>
    </xdr:sp>
    <xdr:clientData/>
  </xdr:twoCellAnchor>
  <xdr:twoCellAnchor>
    <xdr:from>
      <xdr:col>6</xdr:col>
      <xdr:colOff>161925</xdr:colOff>
      <xdr:row>8</xdr:row>
      <xdr:rowOff>152400</xdr:rowOff>
    </xdr:from>
    <xdr:to>
      <xdr:col>6</xdr:col>
      <xdr:colOff>409575</xdr:colOff>
      <xdr:row>9</xdr:row>
      <xdr:rowOff>95250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5829300" y="2133600"/>
          <a:ext cx="2476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19050</xdr:colOff>
      <xdr:row>3</xdr:row>
      <xdr:rowOff>9525</xdr:rowOff>
    </xdr:from>
    <xdr:to>
      <xdr:col>5</xdr:col>
      <xdr:colOff>19050</xdr:colOff>
      <xdr:row>15</xdr:row>
      <xdr:rowOff>219075</xdr:rowOff>
    </xdr:to>
    <xdr:sp>
      <xdr:nvSpPr>
        <xdr:cNvPr id="8" name="Line 16"/>
        <xdr:cNvSpPr>
          <a:spLocks/>
        </xdr:cNvSpPr>
      </xdr:nvSpPr>
      <xdr:spPr>
        <a:xfrm>
          <a:off x="5076825" y="752475"/>
          <a:ext cx="0" cy="3181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0</xdr:rowOff>
    </xdr:from>
    <xdr:to>
      <xdr:col>9</xdr:col>
      <xdr:colOff>209550</xdr:colOff>
      <xdr:row>7</xdr:row>
      <xdr:rowOff>19050</xdr:rowOff>
    </xdr:to>
    <xdr:sp>
      <xdr:nvSpPr>
        <xdr:cNvPr id="9" name="Line 17"/>
        <xdr:cNvSpPr>
          <a:spLocks/>
        </xdr:cNvSpPr>
      </xdr:nvSpPr>
      <xdr:spPr>
        <a:xfrm>
          <a:off x="5076825" y="1733550"/>
          <a:ext cx="28575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600075</xdr:colOff>
      <xdr:row>3</xdr:row>
      <xdr:rowOff>76200</xdr:rowOff>
    </xdr:from>
    <xdr:to>
      <xdr:col>6</xdr:col>
      <xdr:colOff>361950</xdr:colOff>
      <xdr:row>7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5048250" y="819150"/>
          <a:ext cx="981075" cy="9144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9525</xdr:rowOff>
    </xdr:from>
    <xdr:to>
      <xdr:col>6</xdr:col>
      <xdr:colOff>685800</xdr:colOff>
      <xdr:row>12</xdr:row>
      <xdr:rowOff>152400</xdr:rowOff>
    </xdr:to>
    <xdr:sp>
      <xdr:nvSpPr>
        <xdr:cNvPr id="11" name="Line 19"/>
        <xdr:cNvSpPr>
          <a:spLocks/>
        </xdr:cNvSpPr>
      </xdr:nvSpPr>
      <xdr:spPr>
        <a:xfrm>
          <a:off x="5076825" y="1743075"/>
          <a:ext cx="1276350" cy="138112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3</xdr:row>
      <xdr:rowOff>104775</xdr:rowOff>
    </xdr:from>
    <xdr:to>
      <xdr:col>8</xdr:col>
      <xdr:colOff>409575</xdr:colOff>
      <xdr:row>10</xdr:row>
      <xdr:rowOff>76200</xdr:rowOff>
    </xdr:to>
    <xdr:sp>
      <xdr:nvSpPr>
        <xdr:cNvPr id="12" name="Line 21"/>
        <xdr:cNvSpPr>
          <a:spLocks/>
        </xdr:cNvSpPr>
      </xdr:nvSpPr>
      <xdr:spPr>
        <a:xfrm>
          <a:off x="6000750" y="847725"/>
          <a:ext cx="1524000" cy="1704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590550</xdr:colOff>
      <xdr:row>8</xdr:row>
      <xdr:rowOff>152400</xdr:rowOff>
    </xdr:from>
    <xdr:to>
      <xdr:col>8</xdr:col>
      <xdr:colOff>304800</xdr:colOff>
      <xdr:row>12</xdr:row>
      <xdr:rowOff>200025</xdr:rowOff>
    </xdr:to>
    <xdr:sp>
      <xdr:nvSpPr>
        <xdr:cNvPr id="13" name="Line 23"/>
        <xdr:cNvSpPr>
          <a:spLocks/>
        </xdr:cNvSpPr>
      </xdr:nvSpPr>
      <xdr:spPr>
        <a:xfrm flipV="1">
          <a:off x="6257925" y="2133600"/>
          <a:ext cx="11620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9525</xdr:rowOff>
    </xdr:from>
    <xdr:to>
      <xdr:col>8</xdr:col>
      <xdr:colOff>142875</xdr:colOff>
      <xdr:row>9</xdr:row>
      <xdr:rowOff>47625</xdr:rowOff>
    </xdr:to>
    <xdr:sp>
      <xdr:nvSpPr>
        <xdr:cNvPr id="14" name="Line 24"/>
        <xdr:cNvSpPr>
          <a:spLocks/>
        </xdr:cNvSpPr>
      </xdr:nvSpPr>
      <xdr:spPr>
        <a:xfrm>
          <a:off x="5067300" y="1743075"/>
          <a:ext cx="2190750" cy="533400"/>
        </a:xfrm>
        <a:prstGeom prst="line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8</xdr:row>
      <xdr:rowOff>190500</xdr:rowOff>
    </xdr:from>
    <xdr:to>
      <xdr:col>9</xdr:col>
      <xdr:colOff>47625</xdr:colOff>
      <xdr:row>10</xdr:row>
      <xdr:rowOff>9525</xdr:rowOff>
    </xdr:to>
    <xdr:sp>
      <xdr:nvSpPr>
        <xdr:cNvPr id="15" name="TextBox 25"/>
        <xdr:cNvSpPr txBox="1">
          <a:spLocks noChangeArrowheads="1"/>
        </xdr:cNvSpPr>
      </xdr:nvSpPr>
      <xdr:spPr>
        <a:xfrm>
          <a:off x="7439025" y="2171700"/>
          <a:ext cx="33337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5</xdr:col>
      <xdr:colOff>19050</xdr:colOff>
      <xdr:row>5</xdr:row>
      <xdr:rowOff>133350</xdr:rowOff>
    </xdr:from>
    <xdr:to>
      <xdr:col>5</xdr:col>
      <xdr:colOff>228600</xdr:colOff>
      <xdr:row>5</xdr:row>
      <xdr:rowOff>228600</xdr:rowOff>
    </xdr:to>
    <xdr:sp>
      <xdr:nvSpPr>
        <xdr:cNvPr id="16" name="AutoShape 26"/>
        <xdr:cNvSpPr>
          <a:spLocks/>
        </xdr:cNvSpPr>
      </xdr:nvSpPr>
      <xdr:spPr>
        <a:xfrm>
          <a:off x="5076825" y="1371600"/>
          <a:ext cx="209550" cy="104775"/>
        </a:xfrm>
        <a:custGeom>
          <a:pathLst>
            <a:path h="11" w="22">
              <a:moveTo>
                <a:pt x="0" y="11"/>
              </a:moveTo>
              <a:cubicBezTo>
                <a:pt x="6" y="5"/>
                <a:pt x="12" y="0"/>
                <a:pt x="16" y="0"/>
              </a:cubicBezTo>
              <a:cubicBezTo>
                <a:pt x="20" y="0"/>
                <a:pt x="21" y="5"/>
                <a:pt x="22" y="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7</xdr:row>
      <xdr:rowOff>9525</xdr:rowOff>
    </xdr:from>
    <xdr:to>
      <xdr:col>5</xdr:col>
      <xdr:colOff>447675</xdr:colOff>
      <xdr:row>8</xdr:row>
      <xdr:rowOff>38100</xdr:rowOff>
    </xdr:to>
    <xdr:sp>
      <xdr:nvSpPr>
        <xdr:cNvPr id="17" name="AutoShape 30"/>
        <xdr:cNvSpPr>
          <a:spLocks/>
        </xdr:cNvSpPr>
      </xdr:nvSpPr>
      <xdr:spPr>
        <a:xfrm>
          <a:off x="5324475" y="1743075"/>
          <a:ext cx="180975" cy="276225"/>
        </a:xfrm>
        <a:custGeom>
          <a:pathLst>
            <a:path h="29" w="19">
              <a:moveTo>
                <a:pt x="17" y="0"/>
              </a:moveTo>
              <a:cubicBezTo>
                <a:pt x="18" y="7"/>
                <a:pt x="19" y="15"/>
                <a:pt x="16" y="20"/>
              </a:cubicBezTo>
              <a:cubicBezTo>
                <a:pt x="13" y="25"/>
                <a:pt x="6" y="27"/>
                <a:pt x="0" y="2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5</xdr:row>
      <xdr:rowOff>28575</xdr:rowOff>
    </xdr:from>
    <xdr:to>
      <xdr:col>6</xdr:col>
      <xdr:colOff>219075</xdr:colOff>
      <xdr:row>9</xdr:row>
      <xdr:rowOff>85725</xdr:rowOff>
    </xdr:to>
    <xdr:sp>
      <xdr:nvSpPr>
        <xdr:cNvPr id="18" name="AutoShape 31"/>
        <xdr:cNvSpPr>
          <a:spLocks/>
        </xdr:cNvSpPr>
      </xdr:nvSpPr>
      <xdr:spPr>
        <a:xfrm>
          <a:off x="5534025" y="1266825"/>
          <a:ext cx="352425" cy="1047750"/>
        </a:xfrm>
        <a:custGeom>
          <a:pathLst>
            <a:path h="110" w="37">
              <a:moveTo>
                <a:pt x="0" y="0"/>
              </a:moveTo>
              <a:cubicBezTo>
                <a:pt x="17" y="25"/>
                <a:pt x="35" y="50"/>
                <a:pt x="36" y="68"/>
              </a:cubicBezTo>
              <a:cubicBezTo>
                <a:pt x="37" y="86"/>
                <a:pt x="21" y="98"/>
                <a:pt x="6" y="11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7</xdr:row>
      <xdr:rowOff>228600</xdr:rowOff>
    </xdr:from>
    <xdr:to>
      <xdr:col>7</xdr:col>
      <xdr:colOff>485775</xdr:colOff>
      <xdr:row>8</xdr:row>
      <xdr:rowOff>200025</xdr:rowOff>
    </xdr:to>
    <xdr:sp>
      <xdr:nvSpPr>
        <xdr:cNvPr id="19" name="AutoShape 32"/>
        <xdr:cNvSpPr>
          <a:spLocks/>
        </xdr:cNvSpPr>
      </xdr:nvSpPr>
      <xdr:spPr>
        <a:xfrm>
          <a:off x="6810375" y="1962150"/>
          <a:ext cx="180975" cy="219075"/>
        </a:xfrm>
        <a:custGeom>
          <a:pathLst>
            <a:path h="23" w="19">
              <a:moveTo>
                <a:pt x="19" y="0"/>
              </a:moveTo>
              <a:cubicBezTo>
                <a:pt x="11" y="1"/>
                <a:pt x="4" y="2"/>
                <a:pt x="2" y="6"/>
              </a:cubicBezTo>
              <a:cubicBezTo>
                <a:pt x="0" y="10"/>
                <a:pt x="3" y="16"/>
                <a:pt x="6" y="23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561975</xdr:colOff>
      <xdr:row>7</xdr:row>
      <xdr:rowOff>19050</xdr:rowOff>
    </xdr:from>
    <xdr:to>
      <xdr:col>6</xdr:col>
      <xdr:colOff>695325</xdr:colOff>
      <xdr:row>8</xdr:row>
      <xdr:rowOff>28575</xdr:rowOff>
    </xdr:to>
    <xdr:sp>
      <xdr:nvSpPr>
        <xdr:cNvPr id="20" name="AutoShape 33"/>
        <xdr:cNvSpPr>
          <a:spLocks/>
        </xdr:cNvSpPr>
      </xdr:nvSpPr>
      <xdr:spPr>
        <a:xfrm>
          <a:off x="6229350" y="1752600"/>
          <a:ext cx="133350" cy="257175"/>
        </a:xfrm>
        <a:custGeom>
          <a:pathLst>
            <a:path h="27" w="14">
              <a:moveTo>
                <a:pt x="4" y="0"/>
              </a:moveTo>
              <a:cubicBezTo>
                <a:pt x="9" y="5"/>
                <a:pt x="14" y="10"/>
                <a:pt x="13" y="14"/>
              </a:cubicBezTo>
              <a:cubicBezTo>
                <a:pt x="12" y="18"/>
                <a:pt x="6" y="22"/>
                <a:pt x="0" y="27"/>
              </a:cubicBezTo>
            </a:path>
          </a:pathLst>
        </a:custGeom>
        <a:solidFill>
          <a:srgbClr val="FF99CC"/>
        </a:solidFill>
        <a:ln w="2857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L22" sqref="L22"/>
    </sheetView>
  </sheetViews>
  <sheetFormatPr defaultColWidth="9.140625" defaultRowHeight="19.5" customHeight="1"/>
  <cols>
    <col min="1" max="1" width="38.421875" style="0" customWidth="1"/>
    <col min="2" max="2" width="10.00390625" style="0" bestFit="1" customWidth="1"/>
    <col min="7" max="7" width="12.57421875" style="0" customWidth="1"/>
  </cols>
  <sheetData>
    <row r="1" spans="1:11" ht="19.5" customHeight="1">
      <c r="A1" s="3" t="s">
        <v>0</v>
      </c>
      <c r="B1" s="4" t="s">
        <v>1</v>
      </c>
      <c r="C1" s="4">
        <v>42</v>
      </c>
      <c r="D1" s="4" t="s">
        <v>3</v>
      </c>
      <c r="E1" s="4">
        <v>55</v>
      </c>
      <c r="F1" s="4">
        <f>RADIANS(E1)</f>
        <v>0.9599310885968813</v>
      </c>
      <c r="G1" s="7" t="s">
        <v>9</v>
      </c>
      <c r="H1" s="8" t="s">
        <v>10</v>
      </c>
      <c r="I1" s="8"/>
      <c r="J1" s="11" t="s">
        <v>13</v>
      </c>
      <c r="K1" s="12" t="s">
        <v>10</v>
      </c>
    </row>
    <row r="2" spans="1:11" ht="19.5" customHeight="1">
      <c r="A2" s="5" t="s">
        <v>5</v>
      </c>
      <c r="B2" s="6" t="s">
        <v>2</v>
      </c>
      <c r="C2" s="6">
        <v>95</v>
      </c>
      <c r="D2" s="6" t="s">
        <v>4</v>
      </c>
      <c r="E2" s="6">
        <v>64</v>
      </c>
      <c r="F2" s="6">
        <f>RADIANS(E2)</f>
        <v>1.117010721276371</v>
      </c>
      <c r="G2" s="9">
        <f>90-E1+E2</f>
        <v>99</v>
      </c>
      <c r="H2" s="9">
        <f>RADIANS(G2)</f>
        <v>1.7278759594743862</v>
      </c>
      <c r="I2" s="9" t="s">
        <v>11</v>
      </c>
      <c r="J2" s="12">
        <f>180-G2</f>
        <v>81</v>
      </c>
      <c r="K2" s="9">
        <f>RADIANS(J2)</f>
        <v>1.413716694115407</v>
      </c>
    </row>
    <row r="4" spans="1:4" ht="19.5" customHeight="1">
      <c r="A4" s="10" t="s">
        <v>6</v>
      </c>
      <c r="B4" s="10" t="s">
        <v>7</v>
      </c>
      <c r="C4" s="10"/>
      <c r="D4" s="12" t="s">
        <v>8</v>
      </c>
    </row>
    <row r="5" ht="19.5" customHeight="1">
      <c r="A5" s="9" t="s">
        <v>14</v>
      </c>
    </row>
    <row r="6" ht="19.5" customHeight="1">
      <c r="A6" s="2" t="s">
        <v>12</v>
      </c>
    </row>
    <row r="7" ht="19.5" customHeight="1">
      <c r="A7" s="1" t="s">
        <v>15</v>
      </c>
    </row>
    <row r="8" spans="1:2" ht="19.5" customHeight="1">
      <c r="A8" s="15" t="s">
        <v>16</v>
      </c>
      <c r="B8" s="15">
        <f>C1^2</f>
        <v>1764</v>
      </c>
    </row>
    <row r="9" spans="1:2" ht="19.5" customHeight="1">
      <c r="A9" s="15" t="s">
        <v>17</v>
      </c>
      <c r="B9" s="15">
        <f>C2^2</f>
        <v>9025</v>
      </c>
    </row>
    <row r="10" spans="1:10" ht="19.5" customHeight="1">
      <c r="A10" s="15" t="s">
        <v>18</v>
      </c>
      <c r="B10" s="15">
        <f>2*C1*C2</f>
        <v>7980</v>
      </c>
      <c r="J10" s="14"/>
    </row>
    <row r="11" spans="1:2" ht="19.5" customHeight="1">
      <c r="A11" s="15" t="s">
        <v>19</v>
      </c>
      <c r="B11" s="15">
        <f>COS(K2)</f>
        <v>0.15643446504023092</v>
      </c>
    </row>
    <row r="12" spans="1:2" ht="19.5" customHeight="1">
      <c r="A12" s="15" t="s">
        <v>20</v>
      </c>
      <c r="B12" s="15">
        <f>B8+B9-B10*B11</f>
        <v>9540.652968978957</v>
      </c>
    </row>
    <row r="13" spans="1:2" ht="19.5" customHeight="1">
      <c r="A13" s="13" t="s">
        <v>21</v>
      </c>
      <c r="B13" s="13">
        <f>SQRT(B12)</f>
        <v>97.67626614986344</v>
      </c>
    </row>
    <row r="15" spans="1:4" ht="19.5" customHeight="1">
      <c r="A15" s="15" t="s">
        <v>27</v>
      </c>
      <c r="B15" s="15"/>
      <c r="C15" s="15"/>
      <c r="D15" s="15"/>
    </row>
    <row r="16" spans="1:4" ht="19.5" customHeight="1">
      <c r="A16" s="15" t="s">
        <v>22</v>
      </c>
      <c r="B16" s="15"/>
      <c r="C16" s="15"/>
      <c r="D16" s="15"/>
    </row>
    <row r="17" spans="1:4" ht="19.5" customHeight="1">
      <c r="A17" s="15"/>
      <c r="B17" s="15"/>
      <c r="C17" s="15"/>
      <c r="D17" s="15"/>
    </row>
    <row r="18" spans="1:4" ht="19.5" customHeight="1">
      <c r="A18" s="16" t="s">
        <v>23</v>
      </c>
      <c r="B18" s="15" t="s">
        <v>24</v>
      </c>
      <c r="C18" s="15" t="s">
        <v>25</v>
      </c>
      <c r="D18" s="9" t="s">
        <v>26</v>
      </c>
    </row>
    <row r="19" spans="1:4" ht="19.5" customHeight="1">
      <c r="A19" s="15">
        <f>(B12+B9-B8)/(2*B13*C2)</f>
        <v>0.9053351029269862</v>
      </c>
      <c r="B19" s="15">
        <f>ACOS(A19)</f>
        <v>0.43862822960044046</v>
      </c>
      <c r="C19" s="15">
        <f>DEGREES(B19)</f>
        <v>25.131546331400486</v>
      </c>
      <c r="D19" s="9">
        <f>E2-C19</f>
        <v>38.868453668599514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2013-03-21T17:02:26Z</dcterms:created>
  <dcterms:modified xsi:type="dcterms:W3CDTF">2013-03-22T08:05:41Z</dcterms:modified>
  <cp:category/>
  <cp:version/>
  <cp:contentType/>
  <cp:contentStatus/>
</cp:coreProperties>
</file>